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65E854D9-238D-45E2-A66B-1B5403C3F5C5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a) OBJETO DEL GASTO (2)" sheetId="1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 localSheetId="0">#REF!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E41" i="11" l="1"/>
  <c r="H41" i="11" s="1"/>
  <c r="F41" i="11"/>
  <c r="G41" i="11"/>
  <c r="D124" i="11"/>
  <c r="H124" i="11"/>
  <c r="H123" i="11" s="1"/>
  <c r="H160" i="11"/>
  <c r="G160" i="11"/>
  <c r="F160" i="11"/>
  <c r="E160" i="11"/>
  <c r="D160" i="11"/>
  <c r="C160" i="11"/>
  <c r="H156" i="11"/>
  <c r="G156" i="11"/>
  <c r="F156" i="11"/>
  <c r="E156" i="11"/>
  <c r="D156" i="11"/>
  <c r="C156" i="11"/>
  <c r="H147" i="11"/>
  <c r="G147" i="11"/>
  <c r="F147" i="11"/>
  <c r="E147" i="11"/>
  <c r="D147" i="11"/>
  <c r="C147" i="11"/>
  <c r="H143" i="11"/>
  <c r="G143" i="11"/>
  <c r="F143" i="11"/>
  <c r="E143" i="11"/>
  <c r="D143" i="11"/>
  <c r="C143" i="11"/>
  <c r="H133" i="11"/>
  <c r="G133" i="11"/>
  <c r="F133" i="11"/>
  <c r="E133" i="11"/>
  <c r="D133" i="11"/>
  <c r="C133" i="11"/>
  <c r="G123" i="11"/>
  <c r="F123" i="11"/>
  <c r="D123" i="11"/>
  <c r="C123" i="11"/>
  <c r="H113" i="11"/>
  <c r="G113" i="11"/>
  <c r="F113" i="11"/>
  <c r="E113" i="11"/>
  <c r="D113" i="11"/>
  <c r="C113" i="11"/>
  <c r="H103" i="11"/>
  <c r="G103" i="11"/>
  <c r="F103" i="11"/>
  <c r="E103" i="11"/>
  <c r="D103" i="11"/>
  <c r="C103" i="11"/>
  <c r="H95" i="11"/>
  <c r="G95" i="11"/>
  <c r="F95" i="11"/>
  <c r="E95" i="11"/>
  <c r="D95" i="11"/>
  <c r="C95" i="11"/>
  <c r="E44" i="11"/>
  <c r="G40" i="11"/>
  <c r="G11" i="11" s="1"/>
  <c r="C40" i="11"/>
  <c r="C11" i="11" s="1"/>
  <c r="H93" i="11" l="1"/>
  <c r="F93" i="11"/>
  <c r="D41" i="11"/>
  <c r="D40" i="11" s="1"/>
  <c r="D11" i="11" s="1"/>
  <c r="C93" i="11"/>
  <c r="C169" i="11" s="1"/>
  <c r="G93" i="11"/>
  <c r="G169" i="11" s="1"/>
  <c r="D93" i="11"/>
  <c r="E40" i="11"/>
  <c r="E11" i="11" s="1"/>
  <c r="E123" i="11"/>
  <c r="E93" i="11" s="1"/>
  <c r="D169" i="11" l="1"/>
  <c r="E169" i="11"/>
  <c r="F40" i="11" l="1"/>
  <c r="F11" i="11" s="1"/>
  <c r="F169" i="11" s="1"/>
  <c r="H40" i="11"/>
  <c r="H11" i="11" s="1"/>
  <c r="H169" i="11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<sst xmlns="http://schemas.openxmlformats.org/spreadsheetml/2006/main" count="171" uniqueCount="90">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</sst>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0" fillId="3" borderId="4" xfId="11" applyNumberFormat="1" applyFont="1" applyFill="1" applyBorder="1" applyAlignment="1" applyProtection="1">
      <alignment vertical="center"/>
      <protection locked="0"/>
    </xf>
    <xf numFmtId="165" fontId="0" fillId="0" borderId="10" xfId="0" applyNumberFormat="1" applyFill="1" applyBorder="1" applyAlignment="1" applyProtection="1">
      <alignment vertical="center"/>
      <protection locked="0"/>
    </xf>
    <xf numFmtId="43" fontId="0" fillId="0" borderId="0" xfId="11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1273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44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049125" y="226218"/>
          <a:ext cx="672190" cy="773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1"/>
  <sheetViews>
    <sheetView tabSelected="1" zoomScale="70" zoomScaleNormal="70" workbookViewId="0">
      <selection activeCell="B2" sqref="B2:H17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16.85546875" customWidth="1"/>
    <col min="4" max="4" width="19.5703125" customWidth="1"/>
    <col min="5" max="8" width="16.85546875" customWidth="1"/>
    <col min="9" max="9" width="14.7109375" customWidth="1"/>
    <col min="10" max="10" width="17.140625" bestFit="1" customWidth="1"/>
  </cols>
  <sheetData>
    <row r="1" spans="1:8" x14ac:dyDescent="0.25">
      <c r="A1" t="s">
        <v>1</v>
      </c>
    </row>
    <row r="2" spans="1:8" s="3" customFormat="1" ht="61.9" customHeight="1" x14ac:dyDescent="0.25">
      <c r="B2" s="47"/>
      <c r="C2" s="47"/>
      <c r="D2" s="47"/>
      <c r="E2" s="4"/>
      <c r="F2" s="4"/>
      <c r="G2" s="4"/>
      <c r="H2" s="21"/>
    </row>
    <row r="3" spans="1:8" ht="14.45" customHeight="1" x14ac:dyDescent="0.25">
      <c r="B3" s="5"/>
    </row>
    <row r="4" spans="1:8" x14ac:dyDescent="0.25">
      <c r="B4" s="41" t="s">
        <v>88</v>
      </c>
      <c r="C4" s="42"/>
      <c r="D4" s="42"/>
      <c r="E4" s="42"/>
      <c r="F4" s="42"/>
      <c r="G4" s="42"/>
      <c r="H4" s="43"/>
    </row>
    <row r="5" spans="1:8" x14ac:dyDescent="0.25">
      <c r="B5" s="35" t="s">
        <v>2</v>
      </c>
      <c r="C5" s="36"/>
      <c r="D5" s="36"/>
      <c r="E5" s="36"/>
      <c r="F5" s="36"/>
      <c r="G5" s="36"/>
      <c r="H5" s="37"/>
    </row>
    <row r="6" spans="1:8" x14ac:dyDescent="0.25">
      <c r="B6" s="35" t="s">
        <v>3</v>
      </c>
      <c r="C6" s="36"/>
      <c r="D6" s="36"/>
      <c r="E6" s="36"/>
      <c r="F6" s="36"/>
      <c r="G6" s="36"/>
      <c r="H6" s="37"/>
    </row>
    <row r="7" spans="1:8" x14ac:dyDescent="0.25">
      <c r="B7" s="48" t="s">
        <v>89</v>
      </c>
      <c r="C7" s="48"/>
      <c r="D7" s="48"/>
      <c r="E7" s="48"/>
      <c r="F7" s="48"/>
      <c r="G7" s="48"/>
      <c r="H7" s="48"/>
    </row>
    <row r="8" spans="1:8" x14ac:dyDescent="0.25">
      <c r="B8" s="44" t="s">
        <v>0</v>
      </c>
      <c r="C8" s="45"/>
      <c r="D8" s="45"/>
      <c r="E8" s="45"/>
      <c r="F8" s="45"/>
      <c r="G8" s="45"/>
      <c r="H8" s="46"/>
    </row>
    <row r="9" spans="1:8" ht="14.45" customHeight="1" x14ac:dyDescent="0.25">
      <c r="B9" s="39" t="s">
        <v>4</v>
      </c>
      <c r="C9" s="39" t="s">
        <v>5</v>
      </c>
      <c r="D9" s="39"/>
      <c r="E9" s="39"/>
      <c r="F9" s="39"/>
      <c r="G9" s="39"/>
      <c r="H9" s="39" t="s">
        <v>6</v>
      </c>
    </row>
    <row r="10" spans="1:8" ht="46.5" customHeight="1" x14ac:dyDescent="0.25">
      <c r="B10" s="38"/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38"/>
    </row>
    <row r="11" spans="1:8" x14ac:dyDescent="0.25">
      <c r="B11" s="6" t="s">
        <v>12</v>
      </c>
      <c r="C11" s="28">
        <f t="shared" ref="C11:H11" si="0">+C40</f>
        <v>29336393</v>
      </c>
      <c r="D11" s="28">
        <f>+D40</f>
        <v>2885118.2299999986</v>
      </c>
      <c r="E11" s="28">
        <f t="shared" si="0"/>
        <v>32221511.23</v>
      </c>
      <c r="F11" s="28">
        <f t="shared" si="0"/>
        <v>32221511.23</v>
      </c>
      <c r="G11" s="28">
        <f t="shared" si="0"/>
        <v>31864511.16</v>
      </c>
      <c r="H11" s="28">
        <f t="shared" si="0"/>
        <v>0</v>
      </c>
    </row>
    <row r="12" spans="1:8" x14ac:dyDescent="0.25">
      <c r="B12" s="7" t="s">
        <v>13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1:8" x14ac:dyDescent="0.25">
      <c r="B13" s="8" t="s">
        <v>14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</row>
    <row r="14" spans="1:8" x14ac:dyDescent="0.25">
      <c r="B14" s="8" t="s">
        <v>15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</row>
    <row r="15" spans="1:8" x14ac:dyDescent="0.25">
      <c r="B15" s="8" t="s">
        <v>16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x14ac:dyDescent="0.25">
      <c r="B16" s="8" t="s">
        <v>17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2:8" x14ac:dyDescent="0.25">
      <c r="B17" s="8" t="s">
        <v>18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2:8" x14ac:dyDescent="0.25">
      <c r="B18" s="8" t="s">
        <v>19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</row>
    <row r="19" spans="2:8" x14ac:dyDescent="0.25">
      <c r="B19" s="8" t="s">
        <v>20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</row>
    <row r="20" spans="2:8" x14ac:dyDescent="0.25">
      <c r="B20" s="7" t="s">
        <v>21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</row>
    <row r="21" spans="2:8" x14ac:dyDescent="0.25">
      <c r="B21" s="8" t="s">
        <v>22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</row>
    <row r="22" spans="2:8" x14ac:dyDescent="0.25">
      <c r="B22" s="8" t="s">
        <v>23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</row>
    <row r="23" spans="2:8" x14ac:dyDescent="0.25">
      <c r="B23" s="8" t="s">
        <v>24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2:8" x14ac:dyDescent="0.25">
      <c r="B24" s="8" t="s">
        <v>25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5" spans="2:8" x14ac:dyDescent="0.25">
      <c r="B25" s="8" t="s">
        <v>26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</row>
    <row r="26" spans="2:8" x14ac:dyDescent="0.25">
      <c r="B26" s="8" t="s">
        <v>27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</row>
    <row r="27" spans="2:8" x14ac:dyDescent="0.25">
      <c r="B27" s="8" t="s">
        <v>28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</row>
    <row r="28" spans="2:8" x14ac:dyDescent="0.25">
      <c r="B28" s="8" t="s">
        <v>29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2:8" x14ac:dyDescent="0.25">
      <c r="B29" s="8" t="s">
        <v>30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2:8" x14ac:dyDescent="0.25">
      <c r="B30" s="7" t="s">
        <v>31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2:8" x14ac:dyDescent="0.25">
      <c r="B31" s="8" t="s">
        <v>32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</row>
    <row r="32" spans="2:8" x14ac:dyDescent="0.25">
      <c r="B32" s="8" t="s">
        <v>33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2:10" x14ac:dyDescent="0.25">
      <c r="B33" s="8" t="s">
        <v>34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</row>
    <row r="34" spans="2:10" x14ac:dyDescent="0.25">
      <c r="B34" s="8" t="s">
        <v>35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</row>
    <row r="35" spans="2:10" x14ac:dyDescent="0.25">
      <c r="B35" s="8" t="s">
        <v>36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</row>
    <row r="36" spans="2:10" x14ac:dyDescent="0.25">
      <c r="B36" s="8" t="s">
        <v>37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</row>
    <row r="37" spans="2:10" x14ac:dyDescent="0.25">
      <c r="B37" s="8" t="s">
        <v>38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10" x14ac:dyDescent="0.25">
      <c r="B38" s="8" t="s">
        <v>39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</row>
    <row r="39" spans="2:10" x14ac:dyDescent="0.25">
      <c r="B39" s="8" t="s">
        <v>40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10" x14ac:dyDescent="0.25">
      <c r="B40" s="7" t="s">
        <v>41</v>
      </c>
      <c r="C40" s="24">
        <f>+C41+C44+C61+C56</f>
        <v>29336393</v>
      </c>
      <c r="D40" s="24">
        <f>+D41+D44+D56+D61+D62+D54+D63+D51</f>
        <v>2885118.2299999986</v>
      </c>
      <c r="E40" s="24">
        <f>+E41+E44+E61+E56+E62+E54+E63+E51</f>
        <v>32221511.23</v>
      </c>
      <c r="F40" s="24">
        <f>+F41+F44+F61+F56+F62+F54+F63+F51</f>
        <v>32221511.23</v>
      </c>
      <c r="G40" s="24">
        <f>+G41+G44+G61+G56+G62+G51+G63</f>
        <v>31864511.16</v>
      </c>
      <c r="H40" s="24">
        <f>+H41+H44+H61+H56+H54</f>
        <v>0</v>
      </c>
    </row>
    <row r="41" spans="2:10" x14ac:dyDescent="0.25">
      <c r="B41" s="8" t="s">
        <v>42</v>
      </c>
      <c r="C41" s="25">
        <v>29197313</v>
      </c>
      <c r="D41" s="24">
        <f>E41-C41</f>
        <v>3020703.2199999988</v>
      </c>
      <c r="E41" s="25">
        <f>32221511.22-3495</f>
        <v>32218016.219999999</v>
      </c>
      <c r="F41" s="25">
        <f>32221511.22-3495</f>
        <v>32218016.219999999</v>
      </c>
      <c r="G41" s="25">
        <f>31864511.16-3495.01</f>
        <v>31861016.149999999</v>
      </c>
      <c r="H41" s="25">
        <f>+E41-F41</f>
        <v>0</v>
      </c>
      <c r="J41" s="33"/>
    </row>
    <row r="42" spans="2:10" x14ac:dyDescent="0.25">
      <c r="B42" s="8" t="s">
        <v>43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J42" s="29"/>
    </row>
    <row r="43" spans="2:10" x14ac:dyDescent="0.25">
      <c r="B43" s="8" t="s">
        <v>44</v>
      </c>
      <c r="C43" s="27">
        <v>0</v>
      </c>
      <c r="D43" s="25"/>
      <c r="E43" s="27">
        <v>0</v>
      </c>
      <c r="F43" s="27">
        <v>0</v>
      </c>
      <c r="G43" s="27">
        <v>0</v>
      </c>
      <c r="H43" s="27">
        <v>0</v>
      </c>
    </row>
    <row r="44" spans="2:10" x14ac:dyDescent="0.25">
      <c r="B44" s="8" t="s">
        <v>45</v>
      </c>
      <c r="C44" s="25">
        <v>139080</v>
      </c>
      <c r="D44" s="25">
        <v>-135584.99</v>
      </c>
      <c r="E44" s="25">
        <f>C44+D44</f>
        <v>3495.0100000000093</v>
      </c>
      <c r="F44" s="25">
        <v>3495.01</v>
      </c>
      <c r="G44" s="25">
        <v>3495.01</v>
      </c>
      <c r="H44" s="25">
        <v>0</v>
      </c>
    </row>
    <row r="45" spans="2:10" x14ac:dyDescent="0.25">
      <c r="B45" s="8" t="s">
        <v>46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2:10" x14ac:dyDescent="0.25">
      <c r="B46" s="8" t="s">
        <v>47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</row>
    <row r="47" spans="2:10" x14ac:dyDescent="0.25">
      <c r="B47" s="8" t="s">
        <v>48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2:10" x14ac:dyDescent="0.25">
      <c r="B48" s="8" t="s">
        <v>49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</row>
    <row r="49" spans="2:10" x14ac:dyDescent="0.25">
      <c r="B49" s="8" t="s">
        <v>50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</row>
    <row r="50" spans="2:10" x14ac:dyDescent="0.25">
      <c r="B50" s="7" t="s">
        <v>51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</row>
    <row r="51" spans="2:10" x14ac:dyDescent="0.25">
      <c r="B51" s="8" t="s">
        <v>52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</row>
    <row r="52" spans="2:10" x14ac:dyDescent="0.25">
      <c r="B52" s="8" t="s">
        <v>53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</row>
    <row r="53" spans="2:10" x14ac:dyDescent="0.25">
      <c r="B53" s="8" t="s">
        <v>54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2:10" x14ac:dyDescent="0.25">
      <c r="B54" s="8" t="s">
        <v>55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2:10" x14ac:dyDescent="0.25">
      <c r="B55" s="8" t="s">
        <v>56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J55" s="3"/>
    </row>
    <row r="56" spans="2:10" x14ac:dyDescent="0.25">
      <c r="B56" s="8" t="s">
        <v>57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J56" s="3"/>
    </row>
    <row r="57" spans="2:10" x14ac:dyDescent="0.25">
      <c r="B57" s="8" t="s">
        <v>58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31"/>
      <c r="J57" s="3"/>
    </row>
    <row r="58" spans="2:10" x14ac:dyDescent="0.25">
      <c r="B58" s="8" t="s">
        <v>59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31"/>
      <c r="J58" s="3"/>
    </row>
    <row r="59" spans="2:10" x14ac:dyDescent="0.25">
      <c r="B59" s="8" t="s">
        <v>60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J59" s="3"/>
    </row>
    <row r="60" spans="2:10" x14ac:dyDescent="0.25">
      <c r="B60" s="7" t="s">
        <v>61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J60" s="3"/>
    </row>
    <row r="61" spans="2:10" x14ac:dyDescent="0.25">
      <c r="B61" s="8" t="s">
        <v>62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J61" s="3"/>
    </row>
    <row r="62" spans="2:10" x14ac:dyDescent="0.25">
      <c r="B62" s="8" t="s">
        <v>63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J62" s="3"/>
    </row>
    <row r="63" spans="2:10" x14ac:dyDescent="0.25">
      <c r="B63" s="8" t="s">
        <v>64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J63" s="3"/>
    </row>
    <row r="64" spans="2:10" x14ac:dyDescent="0.25">
      <c r="B64" s="7" t="s">
        <v>65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</row>
    <row r="65" spans="2:8" x14ac:dyDescent="0.25">
      <c r="B65" s="8" t="s">
        <v>66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</row>
    <row r="66" spans="2:8" x14ac:dyDescent="0.25">
      <c r="B66" s="8" t="s">
        <v>67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</row>
    <row r="67" spans="2:8" x14ac:dyDescent="0.25">
      <c r="B67" s="8" t="s">
        <v>68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x14ac:dyDescent="0.25">
      <c r="B68" s="8" t="s">
        <v>69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</row>
    <row r="69" spans="2:8" x14ac:dyDescent="0.25">
      <c r="B69" s="8" t="s">
        <v>70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x14ac:dyDescent="0.25">
      <c r="B70" s="8" t="s">
        <v>71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</row>
    <row r="71" spans="2:8" x14ac:dyDescent="0.25">
      <c r="B71" s="8" t="s">
        <v>72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</row>
    <row r="72" spans="2:8" x14ac:dyDescent="0.25">
      <c r="B72" s="8" t="s">
        <v>73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</row>
    <row r="73" spans="2:8" x14ac:dyDescent="0.25">
      <c r="B73" s="7" t="s">
        <v>74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</row>
    <row r="74" spans="2:8" x14ac:dyDescent="0.25">
      <c r="B74" s="8" t="s">
        <v>75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</row>
    <row r="75" spans="2:8" x14ac:dyDescent="0.25">
      <c r="B75" s="8" t="s">
        <v>76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</row>
    <row r="76" spans="2:8" x14ac:dyDescent="0.25">
      <c r="B76" s="8" t="s">
        <v>77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</row>
    <row r="77" spans="2:8" x14ac:dyDescent="0.25">
      <c r="B77" s="7" t="s">
        <v>78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8" t="s">
        <v>79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</row>
    <row r="79" spans="2:8" x14ac:dyDescent="0.25">
      <c r="B79" s="8" t="s">
        <v>80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</row>
    <row r="80" spans="2:8" x14ac:dyDescent="0.25">
      <c r="B80" s="8" t="s">
        <v>81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</row>
    <row r="81" spans="2:8" x14ac:dyDescent="0.25">
      <c r="B81" s="8" t="s">
        <v>82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</row>
    <row r="82" spans="2:8" x14ac:dyDescent="0.25">
      <c r="B82" s="8" t="s">
        <v>83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</row>
    <row r="83" spans="2:8" x14ac:dyDescent="0.25">
      <c r="B83" s="8" t="s">
        <v>84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</row>
    <row r="84" spans="2:8" x14ac:dyDescent="0.25">
      <c r="B84" s="8" t="s">
        <v>85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</row>
    <row r="85" spans="2:8" x14ac:dyDescent="0.25">
      <c r="B85" s="9"/>
      <c r="C85" s="10"/>
      <c r="D85" s="10"/>
      <c r="E85" s="10"/>
      <c r="F85" s="10"/>
      <c r="G85" s="10"/>
      <c r="H85" s="10"/>
    </row>
    <row r="86" spans="2:8" x14ac:dyDescent="0.25">
      <c r="B86" s="11"/>
      <c r="C86" s="12"/>
      <c r="D86" s="12"/>
      <c r="E86" s="12"/>
      <c r="F86" s="12"/>
      <c r="G86" s="12"/>
      <c r="H86" s="12"/>
    </row>
    <row r="87" spans="2:8" x14ac:dyDescent="0.25">
      <c r="B87" s="13"/>
      <c r="C87" s="14"/>
      <c r="D87" s="14"/>
      <c r="E87" s="14"/>
      <c r="F87" s="14"/>
      <c r="G87" s="14"/>
      <c r="H87" s="14"/>
    </row>
    <row r="88" spans="2:8" ht="14.45" customHeight="1" x14ac:dyDescent="0.25">
      <c r="B88" s="40" t="s">
        <v>4</v>
      </c>
      <c r="C88" s="40" t="s">
        <v>5</v>
      </c>
      <c r="D88" s="40"/>
      <c r="E88" s="40"/>
      <c r="F88" s="40"/>
      <c r="G88" s="40"/>
      <c r="H88" s="40" t="s">
        <v>6</v>
      </c>
    </row>
    <row r="89" spans="2:8" ht="30" x14ac:dyDescent="0.25">
      <c r="B89" s="40"/>
      <c r="C89" s="34" t="s">
        <v>7</v>
      </c>
      <c r="D89" s="34" t="s">
        <v>8</v>
      </c>
      <c r="E89" s="34" t="s">
        <v>9</v>
      </c>
      <c r="F89" s="34" t="s">
        <v>10</v>
      </c>
      <c r="G89" s="34" t="s">
        <v>11</v>
      </c>
      <c r="H89" s="40"/>
    </row>
    <row r="90" spans="2:8" x14ac:dyDescent="0.25">
      <c r="B90" s="15"/>
      <c r="C90" s="16"/>
      <c r="D90" s="16"/>
      <c r="E90" s="16"/>
      <c r="F90" s="16"/>
      <c r="G90" s="16"/>
      <c r="H90" s="16"/>
    </row>
    <row r="91" spans="2:8" x14ac:dyDescent="0.25">
      <c r="B91" s="15"/>
      <c r="C91" s="16"/>
      <c r="D91" s="16"/>
      <c r="E91" s="16"/>
      <c r="F91" s="16"/>
      <c r="G91" s="16"/>
      <c r="H91" s="16"/>
    </row>
    <row r="92" spans="2:8" x14ac:dyDescent="0.25">
      <c r="B92" s="15"/>
      <c r="C92" s="16"/>
      <c r="D92" s="16"/>
      <c r="E92" s="16"/>
      <c r="F92" s="16"/>
      <c r="G92" s="16"/>
      <c r="H92" s="16"/>
    </row>
    <row r="93" spans="2:8" x14ac:dyDescent="0.25">
      <c r="B93" s="17" t="s">
        <v>86</v>
      </c>
      <c r="C93" s="26">
        <f t="shared" ref="C93:G93" si="1">SUM(C95,C103,C113,C123,C133,C143,C147,C156,C160)</f>
        <v>0</v>
      </c>
      <c r="D93" s="26">
        <f t="shared" si="1"/>
        <v>36335485.639999993</v>
      </c>
      <c r="E93" s="26">
        <f t="shared" si="1"/>
        <v>36335485.639999993</v>
      </c>
      <c r="F93" s="26">
        <f t="shared" si="1"/>
        <v>33230891.830000002</v>
      </c>
      <c r="G93" s="26">
        <f t="shared" si="1"/>
        <v>33230891.830000002</v>
      </c>
      <c r="H93" s="26">
        <f>SUM(H95,H103,H113,H123,H133,H143,H147,H156,H160)</f>
        <v>3104593.8099999912</v>
      </c>
    </row>
    <row r="94" spans="2:8" x14ac:dyDescent="0.25">
      <c r="B94" s="17"/>
      <c r="C94" s="26"/>
      <c r="D94" s="26"/>
      <c r="E94" s="26"/>
      <c r="F94" s="26"/>
      <c r="G94" s="26"/>
      <c r="H94" s="26"/>
    </row>
    <row r="95" spans="2:8" x14ac:dyDescent="0.25">
      <c r="B95" s="7" t="s">
        <v>13</v>
      </c>
      <c r="C95" s="25">
        <f t="shared" ref="C95:H95" si="2">SUM(C96:C102)</f>
        <v>0</v>
      </c>
      <c r="D95" s="25">
        <f t="shared" si="2"/>
        <v>0</v>
      </c>
      <c r="E95" s="25">
        <f t="shared" si="2"/>
        <v>0</v>
      </c>
      <c r="F95" s="25">
        <f t="shared" si="2"/>
        <v>0</v>
      </c>
      <c r="G95" s="25">
        <f t="shared" si="2"/>
        <v>0</v>
      </c>
      <c r="H95" s="25">
        <f t="shared" si="2"/>
        <v>0</v>
      </c>
    </row>
    <row r="96" spans="2:8" x14ac:dyDescent="0.25">
      <c r="B96" s="8" t="s">
        <v>14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</row>
    <row r="97" spans="2:8" x14ac:dyDescent="0.25">
      <c r="B97" s="8" t="s">
        <v>15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</row>
    <row r="98" spans="2:8" x14ac:dyDescent="0.25">
      <c r="B98" s="8" t="s">
        <v>16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</row>
    <row r="99" spans="2:8" x14ac:dyDescent="0.25">
      <c r="B99" s="8" t="s">
        <v>17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</row>
    <row r="100" spans="2:8" x14ac:dyDescent="0.25">
      <c r="B100" s="8" t="s">
        <v>18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</row>
    <row r="101" spans="2:8" x14ac:dyDescent="0.25">
      <c r="B101" s="8" t="s">
        <v>19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</row>
    <row r="102" spans="2:8" x14ac:dyDescent="0.25">
      <c r="B102" s="8" t="s">
        <v>20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</row>
    <row r="103" spans="2:8" x14ac:dyDescent="0.25">
      <c r="B103" s="7" t="s">
        <v>21</v>
      </c>
      <c r="C103" s="22">
        <f t="shared" ref="C103:G103" si="3">SUM(C104:C112)</f>
        <v>0</v>
      </c>
      <c r="D103" s="22">
        <f t="shared" si="3"/>
        <v>0</v>
      </c>
      <c r="E103" s="22">
        <f t="shared" si="3"/>
        <v>0</v>
      </c>
      <c r="F103" s="22">
        <f t="shared" si="3"/>
        <v>0</v>
      </c>
      <c r="G103" s="22">
        <f t="shared" si="3"/>
        <v>0</v>
      </c>
      <c r="H103" s="22">
        <f>SUM(H104:H112)</f>
        <v>0</v>
      </c>
    </row>
    <row r="104" spans="2:8" x14ac:dyDescent="0.25">
      <c r="B104" s="8" t="s">
        <v>22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</row>
    <row r="105" spans="2:8" x14ac:dyDescent="0.25">
      <c r="B105" s="8" t="s">
        <v>23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</row>
    <row r="106" spans="2:8" x14ac:dyDescent="0.25">
      <c r="B106" s="8" t="s">
        <v>24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</row>
    <row r="107" spans="2:8" x14ac:dyDescent="0.25">
      <c r="B107" s="8" t="s">
        <v>25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</row>
    <row r="108" spans="2:8" x14ac:dyDescent="0.25">
      <c r="B108" s="18" t="s">
        <v>26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</row>
    <row r="109" spans="2:8" x14ac:dyDescent="0.25">
      <c r="B109" s="8" t="s">
        <v>27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</row>
    <row r="110" spans="2:8" x14ac:dyDescent="0.25">
      <c r="B110" s="8" t="s">
        <v>28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</row>
    <row r="111" spans="2:8" x14ac:dyDescent="0.25">
      <c r="B111" s="8" t="s">
        <v>29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</row>
    <row r="112" spans="2:8" x14ac:dyDescent="0.25">
      <c r="B112" s="8" t="s">
        <v>30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</row>
    <row r="113" spans="2:10" x14ac:dyDescent="0.25">
      <c r="B113" s="7" t="s">
        <v>31</v>
      </c>
      <c r="C113" s="22">
        <f t="shared" ref="C113:H113" si="4">SUM(C114:C122)</f>
        <v>0</v>
      </c>
      <c r="D113" s="22">
        <f t="shared" si="4"/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22">
        <f t="shared" si="4"/>
        <v>0</v>
      </c>
    </row>
    <row r="114" spans="2:10" x14ac:dyDescent="0.25">
      <c r="B114" s="8" t="s">
        <v>32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</row>
    <row r="115" spans="2:10" x14ac:dyDescent="0.25">
      <c r="B115" s="8" t="s">
        <v>33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</row>
    <row r="116" spans="2:10" x14ac:dyDescent="0.25">
      <c r="B116" s="8" t="s">
        <v>34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</row>
    <row r="117" spans="2:10" x14ac:dyDescent="0.25">
      <c r="B117" s="8" t="s">
        <v>35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</row>
    <row r="118" spans="2:10" x14ac:dyDescent="0.25">
      <c r="B118" s="8" t="s">
        <v>36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</row>
    <row r="119" spans="2:10" x14ac:dyDescent="0.25">
      <c r="B119" s="8" t="s">
        <v>37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</row>
    <row r="120" spans="2:10" x14ac:dyDescent="0.25">
      <c r="B120" s="8" t="s">
        <v>38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</row>
    <row r="121" spans="2:10" x14ac:dyDescent="0.25">
      <c r="B121" s="8" t="s">
        <v>39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</row>
    <row r="122" spans="2:10" x14ac:dyDescent="0.25">
      <c r="B122" s="8" t="s">
        <v>40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</row>
    <row r="123" spans="2:10" x14ac:dyDescent="0.25">
      <c r="B123" s="7" t="s">
        <v>41</v>
      </c>
      <c r="C123" s="22">
        <f t="shared" ref="C123:H123" si="5">SUM(C124:C132)</f>
        <v>0</v>
      </c>
      <c r="D123" s="25">
        <f t="shared" si="5"/>
        <v>36335485.639999993</v>
      </c>
      <c r="E123" s="25">
        <f t="shared" si="5"/>
        <v>36335485.639999993</v>
      </c>
      <c r="F123" s="25">
        <f t="shared" si="5"/>
        <v>33230891.830000002</v>
      </c>
      <c r="G123" s="25">
        <f t="shared" si="5"/>
        <v>33230891.830000002</v>
      </c>
      <c r="H123" s="25">
        <f t="shared" si="5"/>
        <v>3104593.8099999912</v>
      </c>
    </row>
    <row r="124" spans="2:10" x14ac:dyDescent="0.25">
      <c r="B124" s="8" t="s">
        <v>42</v>
      </c>
      <c r="C124" s="22">
        <v>0</v>
      </c>
      <c r="D124" s="25">
        <f>+E124-C124</f>
        <v>36335485.639999993</v>
      </c>
      <c r="E124" s="25">
        <v>36335485.639999993</v>
      </c>
      <c r="F124" s="32">
        <v>33230891.830000002</v>
      </c>
      <c r="G124" s="32">
        <v>33230891.830000002</v>
      </c>
      <c r="H124" s="25">
        <f>+E124-F124</f>
        <v>3104593.8099999912</v>
      </c>
      <c r="J124" s="30"/>
    </row>
    <row r="125" spans="2:10" x14ac:dyDescent="0.25">
      <c r="B125" s="8" t="s">
        <v>43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</row>
    <row r="126" spans="2:10" x14ac:dyDescent="0.25">
      <c r="B126" s="8" t="s">
        <v>44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</row>
    <row r="127" spans="2:10" x14ac:dyDescent="0.25">
      <c r="B127" s="8" t="s">
        <v>45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</row>
    <row r="128" spans="2:10" x14ac:dyDescent="0.25">
      <c r="B128" s="8" t="s">
        <v>46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</row>
    <row r="129" spans="2:8" x14ac:dyDescent="0.25">
      <c r="B129" s="8" t="s">
        <v>47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</row>
    <row r="130" spans="2:8" x14ac:dyDescent="0.25">
      <c r="B130" s="8" t="s">
        <v>48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</row>
    <row r="131" spans="2:8" x14ac:dyDescent="0.25">
      <c r="B131" s="8" t="s">
        <v>49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</row>
    <row r="132" spans="2:8" x14ac:dyDescent="0.25">
      <c r="B132" s="8" t="s">
        <v>50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</row>
    <row r="133" spans="2:8" x14ac:dyDescent="0.25">
      <c r="B133" s="7" t="s">
        <v>51</v>
      </c>
      <c r="C133" s="22">
        <f t="shared" ref="C133:H133" si="6">SUM(C134:C142)</f>
        <v>0</v>
      </c>
      <c r="D133" s="22">
        <f t="shared" si="6"/>
        <v>0</v>
      </c>
      <c r="E133" s="22">
        <f t="shared" si="6"/>
        <v>0</v>
      </c>
      <c r="F133" s="22">
        <f t="shared" si="6"/>
        <v>0</v>
      </c>
      <c r="G133" s="22">
        <f t="shared" si="6"/>
        <v>0</v>
      </c>
      <c r="H133" s="22">
        <f t="shared" si="6"/>
        <v>0</v>
      </c>
    </row>
    <row r="134" spans="2:8" x14ac:dyDescent="0.25">
      <c r="B134" s="8" t="s">
        <v>52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</row>
    <row r="135" spans="2:8" x14ac:dyDescent="0.25">
      <c r="B135" s="8" t="s">
        <v>53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</row>
    <row r="136" spans="2:8" x14ac:dyDescent="0.25">
      <c r="B136" s="8" t="s">
        <v>54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</row>
    <row r="137" spans="2:8" x14ac:dyDescent="0.25">
      <c r="B137" s="8" t="s">
        <v>55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</row>
    <row r="138" spans="2:8" x14ac:dyDescent="0.25">
      <c r="B138" s="8" t="s">
        <v>56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</row>
    <row r="139" spans="2:8" x14ac:dyDescent="0.25">
      <c r="B139" s="8" t="s">
        <v>57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</row>
    <row r="140" spans="2:8" x14ac:dyDescent="0.25">
      <c r="B140" s="8" t="s">
        <v>58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</row>
    <row r="141" spans="2:8" x14ac:dyDescent="0.25">
      <c r="B141" s="8" t="s">
        <v>59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</row>
    <row r="142" spans="2:8" x14ac:dyDescent="0.25">
      <c r="B142" s="8" t="s">
        <v>60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</row>
    <row r="143" spans="2:8" x14ac:dyDescent="0.25">
      <c r="B143" s="7" t="s">
        <v>61</v>
      </c>
      <c r="C143" s="22">
        <f t="shared" ref="C143:H143" si="7">SUM(C144:C146)</f>
        <v>0</v>
      </c>
      <c r="D143" s="22">
        <f t="shared" si="7"/>
        <v>0</v>
      </c>
      <c r="E143" s="22">
        <f t="shared" si="7"/>
        <v>0</v>
      </c>
      <c r="F143" s="22">
        <f t="shared" si="7"/>
        <v>0</v>
      </c>
      <c r="G143" s="22">
        <f t="shared" si="7"/>
        <v>0</v>
      </c>
      <c r="H143" s="22">
        <f t="shared" si="7"/>
        <v>0</v>
      </c>
    </row>
    <row r="144" spans="2:8" x14ac:dyDescent="0.25">
      <c r="B144" s="8" t="s">
        <v>62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</row>
    <row r="145" spans="2:8" x14ac:dyDescent="0.25">
      <c r="B145" s="8" t="s">
        <v>63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</row>
    <row r="146" spans="2:8" x14ac:dyDescent="0.25">
      <c r="B146" s="8" t="s">
        <v>64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</row>
    <row r="147" spans="2:8" x14ac:dyDescent="0.25">
      <c r="B147" s="7" t="s">
        <v>65</v>
      </c>
      <c r="C147" s="22">
        <f t="shared" ref="C147:H147" si="8">SUM(C148:C152,C154:C155)</f>
        <v>0</v>
      </c>
      <c r="D147" s="22">
        <f t="shared" si="8"/>
        <v>0</v>
      </c>
      <c r="E147" s="22">
        <f t="shared" si="8"/>
        <v>0</v>
      </c>
      <c r="F147" s="22">
        <f t="shared" si="8"/>
        <v>0</v>
      </c>
      <c r="G147" s="22">
        <f t="shared" si="8"/>
        <v>0</v>
      </c>
      <c r="H147" s="22">
        <f t="shared" si="8"/>
        <v>0</v>
      </c>
    </row>
    <row r="148" spans="2:8" x14ac:dyDescent="0.25">
      <c r="B148" s="8" t="s">
        <v>66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</row>
    <row r="149" spans="2:8" x14ac:dyDescent="0.25">
      <c r="B149" s="8" t="s">
        <v>67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</row>
    <row r="150" spans="2:8" x14ac:dyDescent="0.25">
      <c r="B150" s="8" t="s">
        <v>68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</row>
    <row r="151" spans="2:8" x14ac:dyDescent="0.25">
      <c r="B151" s="8" t="s">
        <v>69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</row>
    <row r="152" spans="2:8" x14ac:dyDescent="0.25">
      <c r="B152" s="8" t="s">
        <v>70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</row>
    <row r="153" spans="2:8" x14ac:dyDescent="0.25">
      <c r="B153" s="8" t="s">
        <v>71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</row>
    <row r="154" spans="2:8" x14ac:dyDescent="0.25">
      <c r="B154" s="8" t="s">
        <v>72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</row>
    <row r="155" spans="2:8" x14ac:dyDescent="0.25">
      <c r="B155" s="8" t="s">
        <v>73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</row>
    <row r="156" spans="2:8" x14ac:dyDescent="0.25">
      <c r="B156" s="7" t="s">
        <v>74</v>
      </c>
      <c r="C156" s="22">
        <f t="shared" ref="C156:H156" si="9">SUM(C157:C159)</f>
        <v>0</v>
      </c>
      <c r="D156" s="22">
        <f t="shared" si="9"/>
        <v>0</v>
      </c>
      <c r="E156" s="22">
        <f t="shared" si="9"/>
        <v>0</v>
      </c>
      <c r="F156" s="22">
        <f t="shared" si="9"/>
        <v>0</v>
      </c>
      <c r="G156" s="22">
        <f t="shared" si="9"/>
        <v>0</v>
      </c>
      <c r="H156" s="22">
        <f t="shared" si="9"/>
        <v>0</v>
      </c>
    </row>
    <row r="157" spans="2:8" x14ac:dyDescent="0.25">
      <c r="B157" s="8" t="s">
        <v>75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</row>
    <row r="158" spans="2:8" x14ac:dyDescent="0.25">
      <c r="B158" s="8" t="s">
        <v>76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</row>
    <row r="159" spans="2:8" x14ac:dyDescent="0.25">
      <c r="B159" s="8" t="s">
        <v>77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</row>
    <row r="160" spans="2:8" x14ac:dyDescent="0.25">
      <c r="B160" s="7" t="s">
        <v>78</v>
      </c>
      <c r="C160" s="22">
        <f t="shared" ref="C160:H160" si="10">SUM(C161:C167)</f>
        <v>0</v>
      </c>
      <c r="D160" s="22">
        <f t="shared" si="10"/>
        <v>0</v>
      </c>
      <c r="E160" s="22">
        <f t="shared" si="10"/>
        <v>0</v>
      </c>
      <c r="F160" s="22">
        <f t="shared" si="10"/>
        <v>0</v>
      </c>
      <c r="G160" s="22">
        <f t="shared" si="10"/>
        <v>0</v>
      </c>
      <c r="H160" s="22">
        <f t="shared" si="10"/>
        <v>0</v>
      </c>
    </row>
    <row r="161" spans="2:8" x14ac:dyDescent="0.25">
      <c r="B161" s="8" t="s">
        <v>79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</row>
    <row r="162" spans="2:8" x14ac:dyDescent="0.25">
      <c r="B162" s="8" t="s">
        <v>80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</row>
    <row r="163" spans="2:8" x14ac:dyDescent="0.25">
      <c r="B163" s="8" t="s">
        <v>81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</row>
    <row r="164" spans="2:8" x14ac:dyDescent="0.25">
      <c r="B164" s="18" t="s">
        <v>82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</row>
    <row r="165" spans="2:8" x14ac:dyDescent="0.25">
      <c r="B165" s="8" t="s">
        <v>83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</row>
    <row r="166" spans="2:8" x14ac:dyDescent="0.25">
      <c r="B166" s="8" t="s">
        <v>84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</row>
    <row r="167" spans="2:8" x14ac:dyDescent="0.25">
      <c r="B167" s="8" t="s">
        <v>85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</row>
    <row r="168" spans="2:8" x14ac:dyDescent="0.25">
      <c r="B168" s="19"/>
      <c r="C168" s="23"/>
      <c r="D168" s="23"/>
      <c r="E168" s="23"/>
      <c r="F168" s="23"/>
      <c r="G168" s="23"/>
      <c r="H168" s="23"/>
    </row>
    <row r="169" spans="2:8" x14ac:dyDescent="0.25">
      <c r="B169" s="20" t="s">
        <v>87</v>
      </c>
      <c r="C169" s="26">
        <f t="shared" ref="C169:H169" si="11">C11+C93</f>
        <v>29336393</v>
      </c>
      <c r="D169" s="26">
        <f t="shared" si="11"/>
        <v>39220603.86999999</v>
      </c>
      <c r="E169" s="26">
        <f t="shared" si="11"/>
        <v>68556996.86999999</v>
      </c>
      <c r="F169" s="26">
        <f t="shared" si="11"/>
        <v>65452403.060000002</v>
      </c>
      <c r="G169" s="26">
        <f t="shared" si="11"/>
        <v>65095402.990000002</v>
      </c>
      <c r="H169" s="26">
        <f t="shared" si="11"/>
        <v>3104593.8099999912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3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9 C11:H87" xr:uid="{00000000-0002-0000-05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2021-06-14T23:02:40Z</dcterms:modified>
</cp:coreProperties>
</file>